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80" windowWidth="18600" windowHeight="3780"/>
  </bookViews>
  <sheets>
    <sheet name="default" sheetId="1" r:id="rId1"/>
  </sheets>
  <calcPr calcId="145621"/>
</workbook>
</file>

<file path=xl/calcChain.xml><?xml version="1.0" encoding="utf-8"?>
<calcChain xmlns="http://schemas.openxmlformats.org/spreadsheetml/2006/main">
  <c r="K45" i="1" l="1"/>
  <c r="K38" i="1"/>
  <c r="K33" i="1"/>
  <c r="K30" i="1"/>
  <c r="K24" i="1"/>
  <c r="K23" i="1"/>
  <c r="K14" i="1"/>
  <c r="K11" i="1"/>
  <c r="K4" i="1"/>
  <c r="K2" i="1"/>
  <c r="I45" i="1"/>
  <c r="I38" i="1"/>
  <c r="I37" i="1"/>
  <c r="K37" i="1" s="1"/>
  <c r="I34" i="1"/>
  <c r="K34" i="1" s="1"/>
  <c r="I33" i="1"/>
  <c r="I30" i="1"/>
  <c r="I29" i="1"/>
  <c r="K29" i="1" s="1"/>
  <c r="I26" i="1"/>
  <c r="K26" i="1" s="1"/>
  <c r="I24" i="1"/>
  <c r="I23" i="1"/>
  <c r="I22" i="1"/>
  <c r="K22" i="1" s="1"/>
  <c r="I20" i="1"/>
  <c r="K20" i="1" s="1"/>
  <c r="I14" i="1"/>
  <c r="I11" i="1"/>
  <c r="I8" i="1"/>
  <c r="K8" i="1" s="1"/>
  <c r="I5" i="1"/>
  <c r="K5" i="1" s="1"/>
  <c r="I4" i="1"/>
  <c r="I2" i="1"/>
</calcChain>
</file>

<file path=xl/sharedStrings.xml><?xml version="1.0" encoding="utf-8"?>
<sst xmlns="http://schemas.openxmlformats.org/spreadsheetml/2006/main" count="634" uniqueCount="135">
  <si>
    <t>INDEX</t>
  </si>
  <si>
    <t>NAME</t>
  </si>
  <si>
    <t>CAS#2</t>
  </si>
  <si>
    <t>MW</t>
  </si>
  <si>
    <t>Species</t>
  </si>
  <si>
    <t>Unit</t>
  </si>
  <si>
    <t>test type</t>
  </si>
  <si>
    <t>4-Chloroaniline</t>
  </si>
  <si>
    <t>106478</t>
  </si>
  <si>
    <t>127.57</t>
  </si>
  <si>
    <t>Danio rerio</t>
  </si>
  <si>
    <t>µg/L</t>
  </si>
  <si>
    <t>Oncorhynchus mykiss</t>
  </si>
  <si>
    <t>Pimephales promelas</t>
  </si>
  <si>
    <t>4-chloroaniline;chloroaniline, 4-;p-chloroaniline;benzenamine, 4-chloro-;4-chloro-phenylamine;4-chloro-aniline;4-choloraniline</t>
  </si>
  <si>
    <t>mg/L</t>
  </si>
  <si>
    <t>Renewal</t>
  </si>
  <si>
    <t>Lepomis macrochirus</t>
  </si>
  <si>
    <t>Static (recirculating exposures are noted in Exp Design); algae tests where the time is &lt;= 24 hr, static may be assumed, and coded as such by the reviewer</t>
  </si>
  <si>
    <t>Flow-through</t>
  </si>
  <si>
    <t>2-[(Trichloromethyl)thio]-1H-isoindole-1,3(2H)dione</t>
  </si>
  <si>
    <t>133073</t>
  </si>
  <si>
    <t>296.56</t>
  </si>
  <si>
    <t>folpet;n-(trichloromethylthio)phthalimide;1h-isoindole-1,3(2h)-dione, 2-[(trichloromethyl)thio]-;2-[(trichloromethyl)sulfanyl]-1h-isoindole-1,3(2h)-dione;n(trichloromethylthio)phthalimide(folpetiso);1h-isoindole-1,3(2h)-dione, 2- (trichloromethyl)thio -;phthalimide, n-Х(trichloromethyl)thioе-;1h-isoindole-1,3(2h)-dione, 2-Х(trichloromethyl)thioе-;2-[(trichloromethyl)thio]-1h-isoindole-1,3(2h)dione</t>
  </si>
  <si>
    <t>pyraclostrobin;carbamic acid, n-[2-[[[1-(4-chlorophenyl)-1h-pyrazol-3-yl]oxy]methyl]phenyl]-n-methoxy-, methyl ester;[2-[[[1-(4-chlorophenyl)-1h-pyrazol-3-yl]oxy]methyl]phenyl]methoxycarbamic acid methyl ester</t>
  </si>
  <si>
    <t>175013180</t>
  </si>
  <si>
    <t>387.82</t>
  </si>
  <si>
    <t xml:space="preserve">acetochlor;2-chloro-n-(ethoxymethyl)-n-(2-ethyl-6-methylphenyl)acetamide;acetochlor </t>
  </si>
  <si>
    <t>34256821</t>
  </si>
  <si>
    <t>269.77</t>
  </si>
  <si>
    <t>N-Butylcarbamic acid, 3-Iodo-2-propyn-1-yl ester</t>
  </si>
  <si>
    <t>55406536</t>
  </si>
  <si>
    <t>281.09</t>
  </si>
  <si>
    <t>carbamic;iodo-2-propynyl butyl carbamate, 3-;iodopropynyl butylcarbamate;3-iodo-2-propynylbutylcarbamate;carbamic acid, butyl-, 3-iodo-2-propynyl ester;3-iodo-2-propynyl butylcarbamate;3-iodoprop-2-yn-1-yl butylcarbamate;carbamate;n-butylcarbamic acid, 3-iodo-2-propyn-1-yl ester;carbamic iodo-2-propynyl butyl carbamate, 3- iodopropynyl butylcarbamate 3-iodo-2-propynylbutylcarbamate carbamic acid, butyl-, 3-iodo-2-propynyl ester 3-iodo-2-propynyl butylcarbamate 3-iodoprop-2-yn-1-yl butylcarbamate carbamate n-butylcarbamic acid, 3-iodo-2-propyn-1-yl ester;3-iodo-2-propynyl-n-butylcarbamate</t>
  </si>
  <si>
    <t>Aniline</t>
  </si>
  <si>
    <t>62533</t>
  </si>
  <si>
    <t>93.13</t>
  </si>
  <si>
    <t>Benzenamine</t>
  </si>
  <si>
    <t>aniline;benzenamine;phenylamine;aniline,itssaltsanditshalogenatedandsulphonatedderivatives;benzeneamine;aminobenzene</t>
  </si>
  <si>
    <t>Not Reported</t>
  </si>
  <si>
    <t>Semistatic</t>
  </si>
  <si>
    <t>Database or secondary reference</t>
  </si>
  <si>
    <t>Dom,N., D. Knapen, D. Benoot, I. Nobels, and R. Blust</t>
  </si>
  <si>
    <t>Aquatic Multi-Species Acute Toxicity of (Chlorinated) Anilines: Experimental Versus Predicted Data</t>
  </si>
  <si>
    <t>Chemosphere81(2): 177-186</t>
  </si>
  <si>
    <t>Zok,S., G. Gorge, W. Kalsch, and R. Nagel</t>
  </si>
  <si>
    <t>Bioconcentration, Metabolism and Toxicity of Substituted Anilines in the Zebrafish (Brachydanio rerio)</t>
  </si>
  <si>
    <t>Sci. Total Environ.109/110:411-421</t>
  </si>
  <si>
    <t>Hodson,P.V.</t>
  </si>
  <si>
    <t>A Comparison of the Acute Toxicity of Chemicals to Fish, Rats and Mice</t>
  </si>
  <si>
    <t>J. Appl. Toxicol.5(4): 220-226</t>
  </si>
  <si>
    <t>Geiger,D.L., D.J. Call, and L.T. Brooke</t>
  </si>
  <si>
    <t>Acute Toxicities of Organic Chemicals to Fathead Minnows (Pimephales promelas) Volume IV</t>
  </si>
  <si>
    <t>Center for Lake Superior Environmental Studies, University of Wisconsin, Superior, WI4:355 p.</t>
  </si>
  <si>
    <t>Broderius,S.J., M.D. Kahl, and M.D. Hoglund</t>
  </si>
  <si>
    <t>Use of Joint Toxic Response to Define the Primary Mode of Toxic Action for Diverse Industrial Organic Chemicals</t>
  </si>
  <si>
    <t>Environ. Toxicol. Chem.14(9): 1591-1605</t>
  </si>
  <si>
    <t>Toxicity of the IGR, Diflubenzuron, to Freshwater Invertebrates and Fishes</t>
  </si>
  <si>
    <t>Mosq. News38(2): 256-259</t>
  </si>
  <si>
    <t>Julin,A.M., and H.O. Sanders</t>
  </si>
  <si>
    <t>Hermens,J.L.M., S.P. Bradbury, and S.J. Broderius</t>
  </si>
  <si>
    <t>Influence of Cytochrome P450 Mixed-Function Oxidase Induction on the Acute Toxicity to Rainbow Trout (Salmo gairdneri) of Primary Aromatic Amines</t>
  </si>
  <si>
    <t>Ecotoxicol. Environ. Saf.20(2): 156-166</t>
  </si>
  <si>
    <t>Comparative Toxicity of Aniline with Cover Letter</t>
  </si>
  <si>
    <t>EPA/OTS Doc.# 878211204:1500 p.</t>
  </si>
  <si>
    <t>Monsanto Co.</t>
  </si>
  <si>
    <t>Mayer,F.L.,Jr., and M.R. Ellersieck</t>
  </si>
  <si>
    <t>Manual of Acute Toxicity: Interpretation and Data Base for 410 Chemicals and 66 Species of Freshwater Animals</t>
  </si>
  <si>
    <t>USDI Fish and Wildlife Service, Publication No.160, Washington, DC:505 p.</t>
  </si>
  <si>
    <t>U.S. Environmental Protection Agency</t>
  </si>
  <si>
    <t>Pesticide Ecotoxicity Database (Formerly: Environmental Effects Database (EEDB))</t>
  </si>
  <si>
    <t>Environmental Fate and Effects Division, U.S.EPA, Washington, D.C.:</t>
  </si>
  <si>
    <t>Farrell,A.P., E. Stockner, and C.J. Kennedy</t>
  </si>
  <si>
    <t>Arch. Environ. Contam. Toxicol.35(3): 472-478</t>
  </si>
  <si>
    <t>Bailey,H.C., J.R. Elphick, A. Potter, E. Chao, and B. Zak</t>
  </si>
  <si>
    <t>Acute Toxicity of the Antisapstain Chemicals DDAC and IIPBC, Alone and in Combination, to Rainbow Trout (Oncorhynchus mykiss)</t>
  </si>
  <si>
    <t>Water Res.33(10): 2410-2414</t>
  </si>
  <si>
    <t>Analytical chemistry</t>
  </si>
  <si>
    <t>Unmeasured</t>
  </si>
  <si>
    <t>Wellens,H.</t>
  </si>
  <si>
    <t>Comparison of the Sensitivity of Brachydanio rerio and Leuciscus idus by Testing the Fish Toxicity of Chemicals and Wastewaters</t>
  </si>
  <si>
    <t>Z. Wasser-Abwasser-Forsch.51(2): 49-52</t>
  </si>
  <si>
    <t>Measured</t>
  </si>
  <si>
    <t>Holcombe,G.W., G.L. Phipps, A.H. Sulaiman, and A.D. Hoffman</t>
  </si>
  <si>
    <t>Simultaneous Multiple Species Testing: Acute Toxicity of 13 Chemicals to 12 Diverse Freshwater Amphibian, Fish, and Invertebrate Families</t>
  </si>
  <si>
    <t>Arch. Environ. Contam. Toxicol.16:697-710</t>
  </si>
  <si>
    <t>Hodson,P.V., D.G. Dixon, and K.L.E. Kaiser</t>
  </si>
  <si>
    <t>Measurement of Median Lethal Dose as a Rapid Indication of Contaminant Toxicity to Fish</t>
  </si>
  <si>
    <t>Environ. Toxicol. Chem.3(2): 243-254</t>
  </si>
  <si>
    <t>Spehar,R.L.</t>
  </si>
  <si>
    <t>Criteria Document Data</t>
  </si>
  <si>
    <t>Memo to C.Stephan, U.S.EPA, Duluth, MN:24 p.</t>
  </si>
  <si>
    <t>Calamari,D., R. Da Gasso, S. Galassi, A. Provini, and M. Vighi</t>
  </si>
  <si>
    <t>Biodegradation and Toxicity of Selected Amines on Aquatic Organisms</t>
  </si>
  <si>
    <t>Chemosphere9(12): 753-762</t>
  </si>
  <si>
    <t>Ewell,W.S., J.W. Gorsuch, R.O. Kringle, K.A. Robillard, and R.C. Spiegel</t>
  </si>
  <si>
    <t>Simultaneous Evaluation of the Acute Effects of Chemicals on Seven Aquatic Species</t>
  </si>
  <si>
    <t>Environ. Toxicol. Chem.5(9): 831-840</t>
  </si>
  <si>
    <t>Marchini,S., M.L. Tosato, T.J. Norberg-King, D.E. Hammermeister, and M.D. Hoglund</t>
  </si>
  <si>
    <t>Lethal and Sublethal Toxicity of Benzene Derivatives to the Fathead Minnow, Using a Short-Term Test</t>
  </si>
  <si>
    <t>Environ. Toxicol. Chem.11(2): 187-195</t>
  </si>
  <si>
    <t>Russom,C.L.</t>
  </si>
  <si>
    <t>Acute and Early Life Stage Toxicity Data</t>
  </si>
  <si>
    <t>June 21 Memo from U.S.EPA, Duluth, MN.to R.Spehar U.S.EPA, Duluth, MN:41 p.</t>
  </si>
  <si>
    <t>Brooke,L.T., D.J. Call, D.L. Geiger, and C.E. Northcott</t>
  </si>
  <si>
    <t>Acute Toxicities of Organic Chemicals to Fathead Minnows (Pimephales promelas), Vol. 1</t>
  </si>
  <si>
    <t>Center for Lake Superior Environmental Studies, University of Wisconsin-Superior, Superior, WI:414 p.</t>
  </si>
  <si>
    <t>Geiger,D.L., L.T. Brooke, and D.J. Call</t>
  </si>
  <si>
    <t>Acute Toxicities of Organic Chemicals to Fathead Minnows (Pimephales promelas), Volume V</t>
  </si>
  <si>
    <t>Center for Lake Superior Environmental Studies, University of Wisconsin, Superior, WI:332 p.</t>
  </si>
  <si>
    <t>Not reported</t>
  </si>
  <si>
    <t>Not coded</t>
  </si>
  <si>
    <t>Database No.</t>
  </si>
  <si>
    <t>Author</t>
  </si>
  <si>
    <t>Title</t>
  </si>
  <si>
    <t>Source</t>
  </si>
  <si>
    <t>Year</t>
  </si>
  <si>
    <t>YES</t>
  </si>
  <si>
    <t>NO</t>
  </si>
  <si>
    <t>Yes</t>
  </si>
  <si>
    <t>Static</t>
  </si>
  <si>
    <t>YES (via https://www.cerc.usgs.gov/data/acute/multiselect.asp)</t>
  </si>
  <si>
    <t>YES (via http://www.ipmcenters.org/ecotox)</t>
  </si>
  <si>
    <t>A Study of the Lethal and Sublethal Toxicity of Polyphase P-100, an Antisapstain Fungicide Containing 3-Iodo-2-Propynyl Butyl Carbamate (IPBC), on Fish and Aquatic Invertebrates</t>
  </si>
  <si>
    <t>Corrected from database</t>
  </si>
  <si>
    <t>No</t>
  </si>
  <si>
    <t>Renewal (48 h)</t>
  </si>
  <si>
    <t>Geometric mean</t>
  </si>
  <si>
    <t>ZFET/AFT ratio</t>
  </si>
  <si>
    <t>ECOTOX knowledge base (https://cfpub.epa.gov/ecotox/</t>
  </si>
  <si>
    <t>Original article, report or database assessed to confirm LC50?</t>
  </si>
  <si>
    <t>Comment</t>
  </si>
  <si>
    <t>LC50 96 h (mM)</t>
  </si>
  <si>
    <t>LC50 96 h</t>
  </si>
  <si>
    <t>ZFET 96 h, this study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</si>
</sst>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applyFill="1"/>
    <xf numFmtId="11" fontId="0" fillId="0" borderId="0" xfId="0" applyNumberFormat="1"/>
    <xf numFmtId="11" fontId="0" fillId="0" borderId="0" xfId="0" applyNumberFormat="1" applyFill="1"/>
    <xf numFmtId="2" fontId="0" fillId="0" borderId="0" xfId="0" applyNumberFormat="1"/>
    <xf numFmtId="2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pane xSplit="5190" ySplit="600" topLeftCell="H4" activePane="bottomRight"/>
      <selection activeCell="F7" sqref="A7:XFD7"/>
      <selection pane="topRight" activeCell="K1" sqref="K1"/>
      <selection pane="bottomLeft" activeCell="B11" sqref="B11"/>
      <selection pane="bottomRight" activeCell="K22" sqref="K22"/>
    </sheetView>
  </sheetViews>
  <sheetFormatPr baseColWidth="10" defaultColWidth="9.140625" defaultRowHeight="15" x14ac:dyDescent="0.25"/>
  <sheetData>
    <row r="1" spans="1:2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133</v>
      </c>
      <c r="G1" s="1" t="s">
        <v>5</v>
      </c>
      <c r="H1" s="1" t="s">
        <v>132</v>
      </c>
      <c r="I1" s="1" t="s">
        <v>127</v>
      </c>
      <c r="J1" s="1" t="s">
        <v>134</v>
      </c>
      <c r="K1" s="1" t="s">
        <v>128</v>
      </c>
      <c r="L1" s="1" t="s">
        <v>6</v>
      </c>
      <c r="M1" s="1" t="s">
        <v>77</v>
      </c>
      <c r="N1" s="1" t="s">
        <v>41</v>
      </c>
      <c r="O1" s="1" t="s">
        <v>113</v>
      </c>
      <c r="P1" s="1" t="s">
        <v>112</v>
      </c>
      <c r="Q1" s="1" t="s">
        <v>114</v>
      </c>
      <c r="R1" s="1" t="s">
        <v>115</v>
      </c>
      <c r="S1" s="1" t="s">
        <v>116</v>
      </c>
      <c r="T1" s="1" t="s">
        <v>130</v>
      </c>
      <c r="U1" s="1" t="s">
        <v>131</v>
      </c>
    </row>
    <row r="2" spans="1:21" x14ac:dyDescent="0.25">
      <c r="A2">
        <v>1557</v>
      </c>
      <c r="B2" t="s">
        <v>7</v>
      </c>
      <c r="C2" t="s">
        <v>8</v>
      </c>
      <c r="D2" t="s">
        <v>9</v>
      </c>
      <c r="E2" t="s">
        <v>10</v>
      </c>
      <c r="F2">
        <v>34444</v>
      </c>
      <c r="G2" t="s">
        <v>11</v>
      </c>
      <c r="H2" s="3">
        <v>0.27000078389999999</v>
      </c>
      <c r="I2">
        <f>GEOMEAN(H2:H3)</f>
        <v>0.27410844206187512</v>
      </c>
      <c r="J2">
        <v>0.151</v>
      </c>
      <c r="K2" s="5">
        <f>J2/I2</f>
        <v>0.55087686779787115</v>
      </c>
      <c r="L2" t="s">
        <v>40</v>
      </c>
      <c r="M2" t="s">
        <v>78</v>
      </c>
      <c r="N2" t="s">
        <v>129</v>
      </c>
      <c r="O2" t="s">
        <v>45</v>
      </c>
      <c r="P2">
        <v>5436</v>
      </c>
      <c r="Q2" t="s">
        <v>46</v>
      </c>
      <c r="R2" t="s">
        <v>47</v>
      </c>
      <c r="S2">
        <v>1991</v>
      </c>
      <c r="T2" t="s">
        <v>117</v>
      </c>
    </row>
    <row r="3" spans="1:21" x14ac:dyDescent="0.25">
      <c r="A3">
        <v>1558</v>
      </c>
      <c r="B3" t="s">
        <v>7</v>
      </c>
      <c r="C3" t="s">
        <v>8</v>
      </c>
      <c r="D3" t="s">
        <v>9</v>
      </c>
      <c r="E3" t="s">
        <v>10</v>
      </c>
      <c r="F3">
        <v>35500</v>
      </c>
      <c r="G3" t="s">
        <v>11</v>
      </c>
      <c r="H3" s="3">
        <v>0.2782785921</v>
      </c>
      <c r="K3" s="5"/>
      <c r="L3" t="s">
        <v>126</v>
      </c>
      <c r="M3" t="s">
        <v>78</v>
      </c>
      <c r="N3" t="s">
        <v>129</v>
      </c>
      <c r="O3" t="s">
        <v>42</v>
      </c>
      <c r="P3">
        <v>169116</v>
      </c>
      <c r="Q3" t="s">
        <v>43</v>
      </c>
      <c r="R3" t="s">
        <v>44</v>
      </c>
      <c r="S3">
        <v>2010</v>
      </c>
      <c r="T3" t="s">
        <v>117</v>
      </c>
    </row>
    <row r="4" spans="1:21" x14ac:dyDescent="0.25">
      <c r="A4">
        <v>1560</v>
      </c>
      <c r="B4" t="s">
        <v>14</v>
      </c>
      <c r="C4" t="s">
        <v>8</v>
      </c>
      <c r="D4" t="s">
        <v>9</v>
      </c>
      <c r="E4" t="s">
        <v>17</v>
      </c>
      <c r="F4">
        <v>2.4</v>
      </c>
      <c r="G4" t="s">
        <v>15</v>
      </c>
      <c r="H4" s="3">
        <v>1.8800000000000001E-2</v>
      </c>
      <c r="I4">
        <f>GEOMEAN(H4)</f>
        <v>1.8800000000000001E-2</v>
      </c>
      <c r="J4">
        <v>0.151</v>
      </c>
      <c r="K4" s="5">
        <f>J4/I4</f>
        <v>8.0319148936170208</v>
      </c>
      <c r="L4" t="s">
        <v>120</v>
      </c>
      <c r="M4" t="s">
        <v>78</v>
      </c>
      <c r="N4" t="s">
        <v>129</v>
      </c>
      <c r="O4" t="s">
        <v>59</v>
      </c>
      <c r="P4">
        <v>939</v>
      </c>
      <c r="Q4" t="s">
        <v>57</v>
      </c>
      <c r="R4" t="s">
        <v>58</v>
      </c>
      <c r="S4">
        <v>1978</v>
      </c>
      <c r="T4" t="s">
        <v>117</v>
      </c>
    </row>
    <row r="5" spans="1:21" x14ac:dyDescent="0.25">
      <c r="A5">
        <v>1565</v>
      </c>
      <c r="B5" t="s">
        <v>7</v>
      </c>
      <c r="C5" t="s">
        <v>8</v>
      </c>
      <c r="D5" t="s">
        <v>9</v>
      </c>
      <c r="E5" t="s">
        <v>12</v>
      </c>
      <c r="F5">
        <v>16329</v>
      </c>
      <c r="G5" t="s">
        <v>11</v>
      </c>
      <c r="H5" s="3">
        <v>0.1280003136</v>
      </c>
      <c r="I5">
        <f>GEOMEAN(H5:H7)</f>
        <v>0.1066686981882945</v>
      </c>
      <c r="J5">
        <v>0.151</v>
      </c>
      <c r="K5" s="5">
        <f>J5/I5</f>
        <v>1.4155980392059409</v>
      </c>
      <c r="L5" t="s">
        <v>120</v>
      </c>
      <c r="M5" t="s">
        <v>78</v>
      </c>
      <c r="N5" t="s">
        <v>129</v>
      </c>
      <c r="O5" t="s">
        <v>48</v>
      </c>
      <c r="P5">
        <v>11597</v>
      </c>
      <c r="Q5" t="s">
        <v>49</v>
      </c>
      <c r="R5" t="s">
        <v>50</v>
      </c>
      <c r="S5">
        <v>1985</v>
      </c>
      <c r="T5" t="s">
        <v>117</v>
      </c>
    </row>
    <row r="6" spans="1:21" x14ac:dyDescent="0.25">
      <c r="A6">
        <v>1561</v>
      </c>
      <c r="B6" t="s">
        <v>14</v>
      </c>
      <c r="C6" t="s">
        <v>8</v>
      </c>
      <c r="D6" t="s">
        <v>9</v>
      </c>
      <c r="E6" t="s">
        <v>12</v>
      </c>
      <c r="F6">
        <v>11</v>
      </c>
      <c r="G6" t="s">
        <v>15</v>
      </c>
      <c r="H6" s="3">
        <v>8.6199999999999999E-2</v>
      </c>
      <c r="K6" s="5"/>
      <c r="L6" t="s">
        <v>19</v>
      </c>
      <c r="M6" t="s">
        <v>82</v>
      </c>
      <c r="N6" t="s">
        <v>129</v>
      </c>
      <c r="O6" t="s">
        <v>60</v>
      </c>
      <c r="P6">
        <v>3485</v>
      </c>
      <c r="Q6" t="s">
        <v>61</v>
      </c>
      <c r="R6" t="s">
        <v>62</v>
      </c>
      <c r="S6">
        <v>1990</v>
      </c>
      <c r="T6" t="s">
        <v>117</v>
      </c>
    </row>
    <row r="7" spans="1:21" x14ac:dyDescent="0.25">
      <c r="A7">
        <v>1562</v>
      </c>
      <c r="B7" t="s">
        <v>14</v>
      </c>
      <c r="C7" t="s">
        <v>8</v>
      </c>
      <c r="D7" t="s">
        <v>9</v>
      </c>
      <c r="E7" t="s">
        <v>12</v>
      </c>
      <c r="F7">
        <v>14</v>
      </c>
      <c r="G7" t="s">
        <v>15</v>
      </c>
      <c r="H7" s="3">
        <v>0.11</v>
      </c>
      <c r="K7" s="5"/>
      <c r="L7" t="s">
        <v>120</v>
      </c>
      <c r="M7" t="s">
        <v>78</v>
      </c>
      <c r="N7" t="s">
        <v>129</v>
      </c>
      <c r="O7" t="s">
        <v>65</v>
      </c>
      <c r="P7">
        <v>104273</v>
      </c>
      <c r="Q7" t="s">
        <v>63</v>
      </c>
      <c r="R7" t="s">
        <v>64</v>
      </c>
      <c r="S7">
        <v>1982</v>
      </c>
      <c r="T7" t="s">
        <v>118</v>
      </c>
    </row>
    <row r="8" spans="1:21" x14ac:dyDescent="0.25">
      <c r="A8">
        <v>1567</v>
      </c>
      <c r="B8" t="s">
        <v>7</v>
      </c>
      <c r="C8" t="s">
        <v>8</v>
      </c>
      <c r="D8" t="s">
        <v>9</v>
      </c>
      <c r="E8" t="s">
        <v>13</v>
      </c>
      <c r="F8">
        <v>30600</v>
      </c>
      <c r="G8" t="s">
        <v>11</v>
      </c>
      <c r="H8" s="3">
        <v>0.2398683076</v>
      </c>
      <c r="I8">
        <f>GEOMEAN(H8:H10)</f>
        <v>0.17915644381357651</v>
      </c>
      <c r="J8">
        <v>0.151</v>
      </c>
      <c r="K8" s="5">
        <f>J8/I8</f>
        <v>0.84283878818852276</v>
      </c>
      <c r="L8" t="s">
        <v>19</v>
      </c>
      <c r="M8" t="s">
        <v>82</v>
      </c>
      <c r="N8" t="s">
        <v>129</v>
      </c>
      <c r="O8" t="s">
        <v>51</v>
      </c>
      <c r="P8">
        <v>12859</v>
      </c>
      <c r="Q8" t="s">
        <v>52</v>
      </c>
      <c r="R8" t="s">
        <v>53</v>
      </c>
      <c r="S8">
        <v>1988</v>
      </c>
      <c r="T8" t="s">
        <v>118</v>
      </c>
    </row>
    <row r="9" spans="1:21" x14ac:dyDescent="0.25">
      <c r="A9">
        <v>1569</v>
      </c>
      <c r="B9" t="s">
        <v>7</v>
      </c>
      <c r="C9" t="s">
        <v>8</v>
      </c>
      <c r="D9" t="s">
        <v>9</v>
      </c>
      <c r="E9" t="s">
        <v>13</v>
      </c>
      <c r="F9">
        <v>32500</v>
      </c>
      <c r="G9" t="s">
        <v>11</v>
      </c>
      <c r="H9" s="3">
        <v>0.2547620914</v>
      </c>
      <c r="K9" s="5"/>
      <c r="L9" t="s">
        <v>19</v>
      </c>
      <c r="M9" t="s">
        <v>82</v>
      </c>
      <c r="N9" t="s">
        <v>129</v>
      </c>
      <c r="O9" t="s">
        <v>54</v>
      </c>
      <c r="P9">
        <v>15031</v>
      </c>
      <c r="Q9" t="s">
        <v>55</v>
      </c>
      <c r="R9" t="s">
        <v>56</v>
      </c>
      <c r="S9">
        <v>1995</v>
      </c>
      <c r="T9" t="s">
        <v>117</v>
      </c>
    </row>
    <row r="10" spans="1:21" x14ac:dyDescent="0.25">
      <c r="A10">
        <v>1566</v>
      </c>
      <c r="B10" t="s">
        <v>14</v>
      </c>
      <c r="C10" t="s">
        <v>8</v>
      </c>
      <c r="D10" t="s">
        <v>9</v>
      </c>
      <c r="E10" t="s">
        <v>13</v>
      </c>
      <c r="F10">
        <v>12</v>
      </c>
      <c r="G10" t="s">
        <v>15</v>
      </c>
      <c r="H10" s="3">
        <v>9.4100000000000003E-2</v>
      </c>
      <c r="K10" s="5"/>
      <c r="L10" t="s">
        <v>120</v>
      </c>
      <c r="M10" t="s">
        <v>78</v>
      </c>
      <c r="N10" t="s">
        <v>129</v>
      </c>
      <c r="O10" t="s">
        <v>59</v>
      </c>
      <c r="P10">
        <v>939</v>
      </c>
      <c r="Q10" t="s">
        <v>57</v>
      </c>
      <c r="R10" t="s">
        <v>58</v>
      </c>
      <c r="S10">
        <v>1978</v>
      </c>
      <c r="T10" t="s">
        <v>119</v>
      </c>
    </row>
    <row r="11" spans="1:21" x14ac:dyDescent="0.25">
      <c r="A11">
        <v>2264</v>
      </c>
      <c r="B11" t="s">
        <v>20</v>
      </c>
      <c r="C11" t="s">
        <v>21</v>
      </c>
      <c r="D11" t="s">
        <v>22</v>
      </c>
      <c r="E11" t="s">
        <v>17</v>
      </c>
      <c r="F11">
        <v>71.7</v>
      </c>
      <c r="G11" t="s">
        <v>11</v>
      </c>
      <c r="H11" s="3">
        <v>2.4177230000000001E-4</v>
      </c>
      <c r="I11">
        <f>GEOMEAN(H11:H13)</f>
        <v>2.4710805831586554E-4</v>
      </c>
      <c r="J11" s="3">
        <v>2.0899999999999998E-3</v>
      </c>
      <c r="K11" s="5">
        <f>J11/I11</f>
        <v>8.4578383005561886</v>
      </c>
      <c r="L11" t="s">
        <v>120</v>
      </c>
      <c r="M11" t="s">
        <v>110</v>
      </c>
      <c r="N11" t="s">
        <v>129</v>
      </c>
      <c r="O11" t="s">
        <v>66</v>
      </c>
      <c r="P11">
        <v>6797</v>
      </c>
      <c r="Q11" t="s">
        <v>67</v>
      </c>
      <c r="R11" t="s">
        <v>68</v>
      </c>
      <c r="S11">
        <v>1986</v>
      </c>
      <c r="T11" t="s">
        <v>121</v>
      </c>
    </row>
    <row r="12" spans="1:21" x14ac:dyDescent="0.25">
      <c r="A12">
        <v>2263</v>
      </c>
      <c r="B12" t="s">
        <v>23</v>
      </c>
      <c r="C12" t="s">
        <v>21</v>
      </c>
      <c r="D12" t="s">
        <v>22</v>
      </c>
      <c r="E12" t="s">
        <v>17</v>
      </c>
      <c r="F12">
        <v>4.7E-2</v>
      </c>
      <c r="G12" t="s">
        <v>15</v>
      </c>
      <c r="H12" s="3">
        <v>1.5799999999999999E-4</v>
      </c>
      <c r="K12" s="5"/>
      <c r="L12" t="s">
        <v>19</v>
      </c>
      <c r="M12" t="s">
        <v>111</v>
      </c>
      <c r="N12" t="s">
        <v>129</v>
      </c>
      <c r="O12" t="s">
        <v>69</v>
      </c>
      <c r="P12">
        <v>344</v>
      </c>
      <c r="Q12" t="s">
        <v>70</v>
      </c>
      <c r="R12" t="s">
        <v>71</v>
      </c>
      <c r="S12">
        <v>1992</v>
      </c>
      <c r="T12" t="s">
        <v>122</v>
      </c>
    </row>
    <row r="13" spans="1:21" x14ac:dyDescent="0.25">
      <c r="A13">
        <v>2265</v>
      </c>
      <c r="B13" t="s">
        <v>23</v>
      </c>
      <c r="C13" t="s">
        <v>21</v>
      </c>
      <c r="D13" t="s">
        <v>22</v>
      </c>
      <c r="E13" t="s">
        <v>17</v>
      </c>
      <c r="F13">
        <v>0.11700000000000001</v>
      </c>
      <c r="G13" t="s">
        <v>15</v>
      </c>
      <c r="H13" s="3">
        <v>3.9500000000000001E-4</v>
      </c>
      <c r="K13" s="5"/>
      <c r="L13" t="s">
        <v>120</v>
      </c>
      <c r="M13" t="s">
        <v>111</v>
      </c>
      <c r="N13" t="s">
        <v>129</v>
      </c>
      <c r="O13" t="s">
        <v>69</v>
      </c>
      <c r="P13">
        <v>344</v>
      </c>
      <c r="Q13" t="s">
        <v>70</v>
      </c>
      <c r="R13" t="s">
        <v>71</v>
      </c>
      <c r="S13">
        <v>1992</v>
      </c>
      <c r="T13" t="s">
        <v>122</v>
      </c>
    </row>
    <row r="14" spans="1:21" s="2" customFormat="1" x14ac:dyDescent="0.25">
      <c r="A14" s="2">
        <v>2268</v>
      </c>
      <c r="B14" s="2" t="s">
        <v>20</v>
      </c>
      <c r="C14" s="2" t="s">
        <v>21</v>
      </c>
      <c r="D14" s="2" t="s">
        <v>22</v>
      </c>
      <c r="E14" s="2" t="s">
        <v>12</v>
      </c>
      <c r="F14" s="2">
        <v>52.1</v>
      </c>
      <c r="G14" s="2" t="s">
        <v>11</v>
      </c>
      <c r="H14" s="4">
        <v>1.7568109999999999E-4</v>
      </c>
      <c r="I14">
        <f>GEOMEAN(H14:H19)</f>
        <v>2.1021805314954637E-4</v>
      </c>
      <c r="J14" s="3">
        <v>2.0899999999999998E-3</v>
      </c>
      <c r="K14" s="5">
        <f>J14/I14</f>
        <v>9.9420576334288526</v>
      </c>
      <c r="L14" s="2" t="s">
        <v>19</v>
      </c>
      <c r="M14" s="2" t="s">
        <v>110</v>
      </c>
      <c r="N14" t="s">
        <v>129</v>
      </c>
      <c r="O14" s="2" t="s">
        <v>66</v>
      </c>
      <c r="P14" s="2">
        <v>6797</v>
      </c>
      <c r="Q14" s="2" t="s">
        <v>67</v>
      </c>
      <c r="R14" s="2" t="s">
        <v>68</v>
      </c>
      <c r="S14" s="2">
        <v>1986</v>
      </c>
      <c r="T14" t="s">
        <v>121</v>
      </c>
    </row>
    <row r="15" spans="1:21" s="2" customFormat="1" x14ac:dyDescent="0.25">
      <c r="A15" s="2">
        <v>2270</v>
      </c>
      <c r="B15" s="2" t="s">
        <v>20</v>
      </c>
      <c r="C15" s="2" t="s">
        <v>21</v>
      </c>
      <c r="D15" s="2" t="s">
        <v>22</v>
      </c>
      <c r="E15" s="2" t="s">
        <v>12</v>
      </c>
      <c r="F15" s="2">
        <v>71</v>
      </c>
      <c r="G15" s="2" t="s">
        <v>11</v>
      </c>
      <c r="H15" s="4">
        <v>2.3941190000000001E-4</v>
      </c>
      <c r="K15" s="6"/>
      <c r="L15" s="2" t="s">
        <v>120</v>
      </c>
      <c r="M15" s="2" t="s">
        <v>111</v>
      </c>
      <c r="N15" t="s">
        <v>129</v>
      </c>
      <c r="O15" s="2" t="s">
        <v>69</v>
      </c>
      <c r="P15" s="2">
        <v>344</v>
      </c>
      <c r="Q15" s="2" t="s">
        <v>70</v>
      </c>
      <c r="R15" s="2" t="s">
        <v>71</v>
      </c>
      <c r="S15" s="2">
        <v>1992</v>
      </c>
      <c r="T15" s="2" t="s">
        <v>118</v>
      </c>
    </row>
    <row r="16" spans="1:21" s="2" customFormat="1" x14ac:dyDescent="0.25">
      <c r="A16" s="2">
        <v>2271</v>
      </c>
      <c r="B16" s="2" t="s">
        <v>20</v>
      </c>
      <c r="C16" s="2" t="s">
        <v>21</v>
      </c>
      <c r="D16" s="2" t="s">
        <v>22</v>
      </c>
      <c r="E16" s="2" t="s">
        <v>12</v>
      </c>
      <c r="F16" s="2">
        <v>146</v>
      </c>
      <c r="G16" s="2" t="s">
        <v>11</v>
      </c>
      <c r="H16" s="4">
        <v>4.923118E-4</v>
      </c>
      <c r="K16" s="6"/>
      <c r="L16" s="2" t="s">
        <v>120</v>
      </c>
      <c r="M16" s="2" t="s">
        <v>111</v>
      </c>
      <c r="N16" t="s">
        <v>129</v>
      </c>
      <c r="O16" s="2" t="s">
        <v>69</v>
      </c>
      <c r="P16" s="2">
        <v>344</v>
      </c>
      <c r="Q16" s="2" t="s">
        <v>70</v>
      </c>
      <c r="R16" s="2" t="s">
        <v>71</v>
      </c>
      <c r="S16" s="2">
        <v>1992</v>
      </c>
      <c r="T16" s="2" t="s">
        <v>118</v>
      </c>
    </row>
    <row r="17" spans="1:20" x14ac:dyDescent="0.25">
      <c r="A17">
        <v>2266</v>
      </c>
      <c r="B17" t="s">
        <v>23</v>
      </c>
      <c r="C17" t="s">
        <v>21</v>
      </c>
      <c r="D17" t="s">
        <v>22</v>
      </c>
      <c r="E17" t="s">
        <v>12</v>
      </c>
      <c r="F17">
        <v>1.4999999999999999E-2</v>
      </c>
      <c r="G17" t="s">
        <v>15</v>
      </c>
      <c r="H17" s="3">
        <v>5.0599999999999997E-5</v>
      </c>
      <c r="K17" s="5"/>
      <c r="L17" t="s">
        <v>19</v>
      </c>
      <c r="M17" t="s">
        <v>111</v>
      </c>
      <c r="N17" t="s">
        <v>129</v>
      </c>
      <c r="O17" t="s">
        <v>69</v>
      </c>
      <c r="P17">
        <v>344</v>
      </c>
      <c r="Q17" t="s">
        <v>70</v>
      </c>
      <c r="R17" t="s">
        <v>71</v>
      </c>
      <c r="S17" s="2">
        <v>1992</v>
      </c>
      <c r="T17" t="s">
        <v>122</v>
      </c>
    </row>
    <row r="18" spans="1:20" x14ac:dyDescent="0.25">
      <c r="A18">
        <v>2267</v>
      </c>
      <c r="B18" t="s">
        <v>23</v>
      </c>
      <c r="C18" t="s">
        <v>21</v>
      </c>
      <c r="D18" t="s">
        <v>22</v>
      </c>
      <c r="E18" t="s">
        <v>12</v>
      </c>
      <c r="F18">
        <v>3.9E-2</v>
      </c>
      <c r="G18" t="s">
        <v>15</v>
      </c>
      <c r="H18" s="3">
        <v>1.3200000000000001E-4</v>
      </c>
      <c r="K18" s="5"/>
      <c r="L18" t="s">
        <v>120</v>
      </c>
      <c r="M18" t="s">
        <v>110</v>
      </c>
      <c r="N18" t="s">
        <v>129</v>
      </c>
      <c r="O18" t="s">
        <v>66</v>
      </c>
      <c r="P18">
        <v>6797</v>
      </c>
      <c r="Q18" t="s">
        <v>67</v>
      </c>
      <c r="R18" t="s">
        <v>68</v>
      </c>
      <c r="S18">
        <v>1986</v>
      </c>
      <c r="T18" t="s">
        <v>118</v>
      </c>
    </row>
    <row r="19" spans="1:20" x14ac:dyDescent="0.25">
      <c r="A19">
        <v>2272</v>
      </c>
      <c r="B19" t="s">
        <v>23</v>
      </c>
      <c r="C19" t="s">
        <v>21</v>
      </c>
      <c r="D19" t="s">
        <v>22</v>
      </c>
      <c r="E19" t="s">
        <v>12</v>
      </c>
      <c r="F19">
        <v>0.185</v>
      </c>
      <c r="G19" t="s">
        <v>15</v>
      </c>
      <c r="H19" s="3">
        <v>6.2399999999999999E-4</v>
      </c>
      <c r="K19" s="5"/>
      <c r="L19" t="s">
        <v>18</v>
      </c>
      <c r="M19" t="s">
        <v>111</v>
      </c>
      <c r="N19" t="s">
        <v>129</v>
      </c>
      <c r="O19" t="s">
        <v>69</v>
      </c>
      <c r="P19">
        <v>344</v>
      </c>
      <c r="Q19" t="s">
        <v>70</v>
      </c>
      <c r="R19" t="s">
        <v>71</v>
      </c>
      <c r="S19">
        <v>1992</v>
      </c>
      <c r="T19" t="s">
        <v>118</v>
      </c>
    </row>
    <row r="20" spans="1:20" s="2" customFormat="1" x14ac:dyDescent="0.25">
      <c r="A20" s="2">
        <v>2273</v>
      </c>
      <c r="B20" s="2" t="s">
        <v>23</v>
      </c>
      <c r="C20" s="2" t="s">
        <v>21</v>
      </c>
      <c r="D20" s="2" t="s">
        <v>22</v>
      </c>
      <c r="E20" s="2" t="s">
        <v>13</v>
      </c>
      <c r="F20" s="2">
        <v>0.114</v>
      </c>
      <c r="G20" s="2" t="s">
        <v>15</v>
      </c>
      <c r="H20" s="4">
        <v>3.8400000000000001E-4</v>
      </c>
      <c r="I20">
        <f>GEOMEAN(H20:H21)</f>
        <v>6.1967733539318676E-4</v>
      </c>
      <c r="J20" s="3">
        <v>2.0899999999999998E-3</v>
      </c>
      <c r="K20" s="5">
        <f>J20/I20</f>
        <v>3.3727229973222919</v>
      </c>
      <c r="L20" s="2" t="s">
        <v>19</v>
      </c>
      <c r="M20" s="2" t="s">
        <v>110</v>
      </c>
      <c r="N20" t="s">
        <v>129</v>
      </c>
      <c r="O20" s="2" t="s">
        <v>66</v>
      </c>
      <c r="P20" s="2">
        <v>6797</v>
      </c>
      <c r="Q20" s="2" t="s">
        <v>67</v>
      </c>
      <c r="R20" s="2" t="s">
        <v>68</v>
      </c>
      <c r="S20" s="2">
        <v>1986</v>
      </c>
      <c r="T20" s="2" t="s">
        <v>121</v>
      </c>
    </row>
    <row r="21" spans="1:20" s="2" customFormat="1" x14ac:dyDescent="0.25">
      <c r="A21" s="2">
        <v>2274</v>
      </c>
      <c r="B21" s="2" t="s">
        <v>23</v>
      </c>
      <c r="C21" s="2" t="s">
        <v>21</v>
      </c>
      <c r="D21" s="2" t="s">
        <v>22</v>
      </c>
      <c r="E21" s="2" t="s">
        <v>13</v>
      </c>
      <c r="F21" s="2">
        <v>0.29799999999999999</v>
      </c>
      <c r="G21" s="2" t="s">
        <v>15</v>
      </c>
      <c r="H21" s="4">
        <v>1E-3</v>
      </c>
      <c r="K21" s="6"/>
      <c r="L21" s="2" t="s">
        <v>18</v>
      </c>
      <c r="M21" s="2" t="s">
        <v>110</v>
      </c>
      <c r="N21" t="s">
        <v>129</v>
      </c>
      <c r="O21" s="2" t="s">
        <v>66</v>
      </c>
      <c r="P21" s="2">
        <v>6797</v>
      </c>
      <c r="Q21" s="2" t="s">
        <v>67</v>
      </c>
      <c r="R21" s="2" t="s">
        <v>68</v>
      </c>
      <c r="S21" s="2">
        <v>1986</v>
      </c>
      <c r="T21" s="2" t="s">
        <v>121</v>
      </c>
    </row>
    <row r="22" spans="1:20" x14ac:dyDescent="0.25">
      <c r="A22">
        <v>4358</v>
      </c>
      <c r="B22" t="s">
        <v>24</v>
      </c>
      <c r="C22" t="s">
        <v>25</v>
      </c>
      <c r="D22" t="s">
        <v>26</v>
      </c>
      <c r="E22" t="s">
        <v>17</v>
      </c>
      <c r="F22">
        <v>1.14E-2</v>
      </c>
      <c r="G22" t="s">
        <v>15</v>
      </c>
      <c r="H22" s="3">
        <v>2.9395099999999999E-5</v>
      </c>
      <c r="I22">
        <f>GEOMEAN(H22)</f>
        <v>2.9395099999999999E-5</v>
      </c>
      <c r="J22" s="3">
        <v>1.3799999999999999E-4</v>
      </c>
      <c r="K22" s="5">
        <f>J22/I22</f>
        <v>4.6946599943527998</v>
      </c>
      <c r="L22" t="s">
        <v>19</v>
      </c>
      <c r="M22" t="s">
        <v>111</v>
      </c>
      <c r="N22" t="s">
        <v>129</v>
      </c>
      <c r="O22" t="s">
        <v>69</v>
      </c>
      <c r="P22">
        <v>344</v>
      </c>
      <c r="Q22" t="s">
        <v>70</v>
      </c>
      <c r="R22" t="s">
        <v>71</v>
      </c>
      <c r="S22">
        <v>1992</v>
      </c>
      <c r="T22" s="2" t="s">
        <v>118</v>
      </c>
    </row>
    <row r="23" spans="1:20" x14ac:dyDescent="0.25">
      <c r="A23">
        <v>4359</v>
      </c>
      <c r="B23" t="s">
        <v>24</v>
      </c>
      <c r="C23" t="s">
        <v>25</v>
      </c>
      <c r="D23" t="s">
        <v>26</v>
      </c>
      <c r="E23" t="s">
        <v>12</v>
      </c>
      <c r="F23">
        <v>6.1999999999999998E-3</v>
      </c>
      <c r="G23" t="s">
        <v>15</v>
      </c>
      <c r="H23" s="3">
        <v>1.5986800000000001E-5</v>
      </c>
      <c r="I23">
        <f>GEOMEAN(H23)</f>
        <v>1.5986800000000001E-5</v>
      </c>
      <c r="J23" s="3">
        <v>1.3799999999999999E-4</v>
      </c>
      <c r="K23" s="5">
        <f>J23/I23</f>
        <v>8.6321215002376945</v>
      </c>
      <c r="L23" t="s">
        <v>19</v>
      </c>
      <c r="M23" t="s">
        <v>111</v>
      </c>
      <c r="N23" t="s">
        <v>129</v>
      </c>
      <c r="O23" t="s">
        <v>69</v>
      </c>
      <c r="P23">
        <v>344</v>
      </c>
      <c r="Q23" t="s">
        <v>70</v>
      </c>
      <c r="R23" t="s">
        <v>71</v>
      </c>
      <c r="S23">
        <v>1992</v>
      </c>
      <c r="T23" t="s">
        <v>122</v>
      </c>
    </row>
    <row r="24" spans="1:20" x14ac:dyDescent="0.25">
      <c r="A24">
        <v>3723</v>
      </c>
      <c r="B24" t="s">
        <v>27</v>
      </c>
      <c r="C24" t="s">
        <v>28</v>
      </c>
      <c r="D24" t="s">
        <v>29</v>
      </c>
      <c r="E24" t="s">
        <v>17</v>
      </c>
      <c r="F24">
        <v>1.3</v>
      </c>
      <c r="G24" t="s">
        <v>15</v>
      </c>
      <c r="H24" s="3">
        <v>4.8199999999999996E-3</v>
      </c>
      <c r="I24">
        <f>GEOMEAN(H24:H25)</f>
        <v>5.3462697275764156E-3</v>
      </c>
      <c r="J24" s="2">
        <v>3.4599999999999999E-2</v>
      </c>
      <c r="K24" s="5">
        <f>J24/I24</f>
        <v>6.4718021654483486</v>
      </c>
      <c r="L24" t="s">
        <v>18</v>
      </c>
      <c r="M24" t="s">
        <v>111</v>
      </c>
      <c r="N24" t="s">
        <v>129</v>
      </c>
      <c r="O24" t="s">
        <v>69</v>
      </c>
      <c r="P24">
        <v>344</v>
      </c>
      <c r="Q24" t="s">
        <v>70</v>
      </c>
      <c r="R24" t="s">
        <v>71</v>
      </c>
      <c r="S24">
        <v>1992</v>
      </c>
      <c r="T24" t="s">
        <v>122</v>
      </c>
    </row>
    <row r="25" spans="1:20" x14ac:dyDescent="0.25">
      <c r="A25">
        <v>3724</v>
      </c>
      <c r="B25" t="s">
        <v>27</v>
      </c>
      <c r="C25" t="s">
        <v>28</v>
      </c>
      <c r="D25" t="s">
        <v>29</v>
      </c>
      <c r="E25" t="s">
        <v>17</v>
      </c>
      <c r="F25">
        <v>1.6</v>
      </c>
      <c r="G25" t="s">
        <v>15</v>
      </c>
      <c r="H25" s="3">
        <v>5.9300000000000004E-3</v>
      </c>
      <c r="J25" s="2"/>
      <c r="K25" s="5"/>
      <c r="L25" t="s">
        <v>18</v>
      </c>
      <c r="M25" t="s">
        <v>111</v>
      </c>
      <c r="N25" t="s">
        <v>129</v>
      </c>
      <c r="O25" t="s">
        <v>69</v>
      </c>
      <c r="P25">
        <v>344</v>
      </c>
      <c r="Q25" t="s">
        <v>70</v>
      </c>
      <c r="R25" t="s">
        <v>71</v>
      </c>
      <c r="S25">
        <v>1992</v>
      </c>
      <c r="T25" t="s">
        <v>122</v>
      </c>
    </row>
    <row r="26" spans="1:20" x14ac:dyDescent="0.25">
      <c r="A26">
        <v>3725</v>
      </c>
      <c r="B26" t="s">
        <v>27</v>
      </c>
      <c r="C26" t="s">
        <v>28</v>
      </c>
      <c r="D26" t="s">
        <v>29</v>
      </c>
      <c r="E26" t="s">
        <v>12</v>
      </c>
      <c r="F26">
        <v>0.38</v>
      </c>
      <c r="G26" t="s">
        <v>15</v>
      </c>
      <c r="H26" s="3">
        <v>1.41E-3</v>
      </c>
      <c r="I26">
        <f>GEOMEAN(H26:H28)</f>
        <v>2.1391171715892162E-3</v>
      </c>
      <c r="J26" s="2">
        <v>3.4599999999999999E-2</v>
      </c>
      <c r="K26" s="5">
        <f>J26/I26</f>
        <v>16.174897036750256</v>
      </c>
      <c r="L26" t="s">
        <v>18</v>
      </c>
      <c r="M26" t="s">
        <v>111</v>
      </c>
      <c r="N26" t="s">
        <v>129</v>
      </c>
      <c r="O26" t="s">
        <v>69</v>
      </c>
      <c r="P26">
        <v>344</v>
      </c>
      <c r="Q26" t="s">
        <v>70</v>
      </c>
      <c r="R26" t="s">
        <v>71</v>
      </c>
      <c r="S26">
        <v>1992</v>
      </c>
      <c r="T26" t="s">
        <v>122</v>
      </c>
    </row>
    <row r="27" spans="1:20" x14ac:dyDescent="0.25">
      <c r="A27">
        <v>3726</v>
      </c>
      <c r="B27" t="s">
        <v>27</v>
      </c>
      <c r="C27" t="s">
        <v>28</v>
      </c>
      <c r="D27" t="s">
        <v>29</v>
      </c>
      <c r="E27" t="s">
        <v>12</v>
      </c>
      <c r="F27">
        <v>0.42</v>
      </c>
      <c r="G27" t="s">
        <v>15</v>
      </c>
      <c r="H27" s="3">
        <v>1.56E-3</v>
      </c>
      <c r="K27" s="5"/>
      <c r="L27" t="s">
        <v>18</v>
      </c>
      <c r="M27" t="s">
        <v>111</v>
      </c>
      <c r="N27" t="s">
        <v>129</v>
      </c>
      <c r="O27" t="s">
        <v>69</v>
      </c>
      <c r="P27">
        <v>344</v>
      </c>
      <c r="Q27" t="s">
        <v>70</v>
      </c>
      <c r="R27" t="s">
        <v>71</v>
      </c>
      <c r="S27">
        <v>1992</v>
      </c>
      <c r="T27" t="s">
        <v>122</v>
      </c>
    </row>
    <row r="28" spans="1:20" x14ac:dyDescent="0.25">
      <c r="A28">
        <v>3727</v>
      </c>
      <c r="B28" t="s">
        <v>27</v>
      </c>
      <c r="C28" t="s">
        <v>28</v>
      </c>
      <c r="D28" t="s">
        <v>29</v>
      </c>
      <c r="E28" t="s">
        <v>12</v>
      </c>
      <c r="F28">
        <v>1.2</v>
      </c>
      <c r="G28" t="s">
        <v>15</v>
      </c>
      <c r="H28" s="3">
        <v>4.45E-3</v>
      </c>
      <c r="K28" s="5"/>
      <c r="L28" t="s">
        <v>18</v>
      </c>
      <c r="M28" t="s">
        <v>111</v>
      </c>
      <c r="N28" t="s">
        <v>129</v>
      </c>
      <c r="O28" t="s">
        <v>69</v>
      </c>
      <c r="P28">
        <v>344</v>
      </c>
      <c r="Q28" t="s">
        <v>70</v>
      </c>
      <c r="R28" t="s">
        <v>71</v>
      </c>
      <c r="S28">
        <v>1992</v>
      </c>
      <c r="T28" t="s">
        <v>122</v>
      </c>
    </row>
    <row r="29" spans="1:20" x14ac:dyDescent="0.25">
      <c r="A29">
        <v>3986</v>
      </c>
      <c r="B29" t="s">
        <v>33</v>
      </c>
      <c r="C29" t="s">
        <v>31</v>
      </c>
      <c r="D29" t="s">
        <v>32</v>
      </c>
      <c r="E29" t="s">
        <v>17</v>
      </c>
      <c r="F29">
        <v>0.22600000000000001</v>
      </c>
      <c r="G29" t="s">
        <v>15</v>
      </c>
      <c r="H29" s="3">
        <v>8.0400000000000003E-4</v>
      </c>
      <c r="I29">
        <f>GEOMEAN(H29)</f>
        <v>8.0400000000000003E-4</v>
      </c>
      <c r="J29" s="3">
        <v>1.34E-3</v>
      </c>
      <c r="K29" s="5">
        <f>J29/I29</f>
        <v>1.6666666666666667</v>
      </c>
      <c r="L29" t="s">
        <v>19</v>
      </c>
      <c r="M29" t="s">
        <v>111</v>
      </c>
      <c r="N29" t="s">
        <v>129</v>
      </c>
      <c r="O29" t="s">
        <v>69</v>
      </c>
      <c r="P29">
        <v>345</v>
      </c>
      <c r="Q29" t="s">
        <v>70</v>
      </c>
      <c r="R29" t="s">
        <v>71</v>
      </c>
      <c r="S29">
        <v>1992</v>
      </c>
      <c r="T29" t="s">
        <v>122</v>
      </c>
    </row>
    <row r="30" spans="1:20" x14ac:dyDescent="0.25">
      <c r="A30">
        <v>3989</v>
      </c>
      <c r="B30" t="s">
        <v>30</v>
      </c>
      <c r="C30" t="s">
        <v>31</v>
      </c>
      <c r="D30" t="s">
        <v>32</v>
      </c>
      <c r="E30" t="s">
        <v>12</v>
      </c>
      <c r="F30">
        <v>100</v>
      </c>
      <c r="G30" t="s">
        <v>11</v>
      </c>
      <c r="H30" s="3">
        <v>3.5575789999999998E-4</v>
      </c>
      <c r="I30">
        <f>GEOMEAN(H30:H32)</f>
        <v>2.7881993721953638E-4</v>
      </c>
      <c r="J30" s="3">
        <v>1.34E-3</v>
      </c>
      <c r="K30" s="5">
        <f>J30/I30</f>
        <v>4.8059690901691692</v>
      </c>
      <c r="L30" t="s">
        <v>19</v>
      </c>
      <c r="M30" t="s">
        <v>82</v>
      </c>
      <c r="N30" t="s">
        <v>129</v>
      </c>
      <c r="O30" t="s">
        <v>72</v>
      </c>
      <c r="P30">
        <v>20179</v>
      </c>
      <c r="Q30" t="s">
        <v>123</v>
      </c>
      <c r="R30" t="s">
        <v>73</v>
      </c>
      <c r="S30">
        <v>1998</v>
      </c>
      <c r="T30" t="s">
        <v>117</v>
      </c>
    </row>
    <row r="31" spans="1:20" x14ac:dyDescent="0.25">
      <c r="A31">
        <v>3987</v>
      </c>
      <c r="B31" t="s">
        <v>33</v>
      </c>
      <c r="C31" t="s">
        <v>31</v>
      </c>
      <c r="D31" t="s">
        <v>32</v>
      </c>
      <c r="E31" t="s">
        <v>12</v>
      </c>
      <c r="F31">
        <v>6.7000000000000004E-2</v>
      </c>
      <c r="G31" t="s">
        <v>15</v>
      </c>
      <c r="H31" s="3">
        <v>2.3800000000000001E-4</v>
      </c>
      <c r="K31" s="5"/>
      <c r="L31" t="s">
        <v>19</v>
      </c>
      <c r="M31" t="s">
        <v>82</v>
      </c>
      <c r="N31" t="s">
        <v>129</v>
      </c>
      <c r="O31" t="s">
        <v>74</v>
      </c>
      <c r="P31">
        <v>20361</v>
      </c>
      <c r="Q31" t="s">
        <v>75</v>
      </c>
      <c r="R31" t="s">
        <v>76</v>
      </c>
      <c r="S31">
        <v>1999</v>
      </c>
      <c r="T31" t="s">
        <v>117</v>
      </c>
    </row>
    <row r="32" spans="1:20" x14ac:dyDescent="0.25">
      <c r="A32">
        <v>3988</v>
      </c>
      <c r="B32" t="s">
        <v>33</v>
      </c>
      <c r="C32" t="s">
        <v>31</v>
      </c>
      <c r="D32" t="s">
        <v>32</v>
      </c>
      <c r="E32" t="s">
        <v>12</v>
      </c>
      <c r="F32">
        <v>7.1999999999999995E-2</v>
      </c>
      <c r="G32" t="s">
        <v>15</v>
      </c>
      <c r="H32" s="3">
        <v>2.5599999999999999E-4</v>
      </c>
      <c r="K32" s="5"/>
      <c r="L32" t="s">
        <v>19</v>
      </c>
      <c r="M32" t="s">
        <v>111</v>
      </c>
      <c r="N32" t="s">
        <v>129</v>
      </c>
      <c r="O32" t="s">
        <v>69</v>
      </c>
      <c r="P32">
        <v>344</v>
      </c>
      <c r="Q32" t="s">
        <v>70</v>
      </c>
      <c r="R32" t="s">
        <v>71</v>
      </c>
      <c r="S32">
        <v>1992</v>
      </c>
      <c r="T32" t="s">
        <v>122</v>
      </c>
    </row>
    <row r="33" spans="1:21" x14ac:dyDescent="0.25">
      <c r="A33">
        <v>3990</v>
      </c>
      <c r="B33" t="s">
        <v>33</v>
      </c>
      <c r="C33" t="s">
        <v>31</v>
      </c>
      <c r="D33" t="s">
        <v>32</v>
      </c>
      <c r="E33" t="s">
        <v>13</v>
      </c>
      <c r="F33">
        <v>0.2</v>
      </c>
      <c r="G33" t="s">
        <v>15</v>
      </c>
      <c r="H33" s="3">
        <v>7.1199999999999996E-4</v>
      </c>
      <c r="I33">
        <f>GEOMEAN(H33)</f>
        <v>7.1199999999999996E-4</v>
      </c>
      <c r="J33" s="3">
        <v>1.34E-3</v>
      </c>
      <c r="K33" s="5">
        <f>J33/I33</f>
        <v>1.8820224719101126</v>
      </c>
      <c r="L33" t="s">
        <v>19</v>
      </c>
      <c r="M33" t="s">
        <v>111</v>
      </c>
      <c r="N33" t="s">
        <v>129</v>
      </c>
      <c r="O33" t="s">
        <v>69</v>
      </c>
      <c r="P33">
        <v>345</v>
      </c>
      <c r="Q33" t="s">
        <v>70</v>
      </c>
      <c r="R33" t="s">
        <v>71</v>
      </c>
      <c r="S33">
        <v>1993</v>
      </c>
      <c r="T33" t="s">
        <v>122</v>
      </c>
    </row>
    <row r="34" spans="1:21" s="2" customFormat="1" x14ac:dyDescent="0.25">
      <c r="A34" s="2">
        <v>440</v>
      </c>
      <c r="B34" s="2" t="s">
        <v>34</v>
      </c>
      <c r="C34" s="2" t="s">
        <v>35</v>
      </c>
      <c r="D34" s="2" t="s">
        <v>36</v>
      </c>
      <c r="E34" s="2" t="s">
        <v>10</v>
      </c>
      <c r="F34" s="2">
        <v>32496</v>
      </c>
      <c r="G34" s="2" t="s">
        <v>11</v>
      </c>
      <c r="H34" s="4">
        <v>0.34893160099999998</v>
      </c>
      <c r="I34">
        <f>GEOMEAN(H34:H36)</f>
        <v>0.64485878082342474</v>
      </c>
      <c r="J34" s="3">
        <v>1.66</v>
      </c>
      <c r="K34" s="5">
        <f>J34/I34</f>
        <v>2.5742070192179662</v>
      </c>
      <c r="L34" s="2" t="s">
        <v>120</v>
      </c>
      <c r="M34" s="2" t="s">
        <v>78</v>
      </c>
      <c r="N34" t="s">
        <v>129</v>
      </c>
      <c r="O34" s="2" t="s">
        <v>79</v>
      </c>
      <c r="P34" s="2">
        <v>11037</v>
      </c>
      <c r="Q34" s="2" t="s">
        <v>80</v>
      </c>
      <c r="R34" s="2" t="s">
        <v>81</v>
      </c>
      <c r="S34" s="2">
        <v>1982</v>
      </c>
      <c r="T34" s="2" t="s">
        <v>118</v>
      </c>
    </row>
    <row r="35" spans="1:21" x14ac:dyDescent="0.25">
      <c r="A35">
        <v>444</v>
      </c>
      <c r="B35" t="s">
        <v>37</v>
      </c>
      <c r="C35" t="s">
        <v>35</v>
      </c>
      <c r="D35" t="s">
        <v>36</v>
      </c>
      <c r="E35" t="s">
        <v>10</v>
      </c>
      <c r="F35">
        <v>116000</v>
      </c>
      <c r="G35" t="s">
        <v>11</v>
      </c>
      <c r="H35" s="3">
        <v>1.245570708</v>
      </c>
      <c r="K35" s="5"/>
      <c r="L35" t="s">
        <v>126</v>
      </c>
      <c r="M35" t="s">
        <v>78</v>
      </c>
      <c r="N35" t="s">
        <v>129</v>
      </c>
      <c r="O35" t="s">
        <v>42</v>
      </c>
      <c r="P35">
        <v>169116</v>
      </c>
      <c r="Q35" t="s">
        <v>43</v>
      </c>
      <c r="R35" t="s">
        <v>44</v>
      </c>
      <c r="S35">
        <v>2010</v>
      </c>
      <c r="T35" t="s">
        <v>117</v>
      </c>
    </row>
    <row r="36" spans="1:21" x14ac:dyDescent="0.25">
      <c r="A36">
        <v>441</v>
      </c>
      <c r="B36" t="s">
        <v>38</v>
      </c>
      <c r="C36" t="s">
        <v>35</v>
      </c>
      <c r="D36" t="s">
        <v>36</v>
      </c>
      <c r="E36" t="s">
        <v>10</v>
      </c>
      <c r="F36">
        <v>57.5</v>
      </c>
      <c r="G36" t="s">
        <v>15</v>
      </c>
      <c r="H36" s="3">
        <v>0.61699999999999999</v>
      </c>
      <c r="K36" s="5"/>
      <c r="L36" t="s">
        <v>16</v>
      </c>
      <c r="M36" t="s">
        <v>78</v>
      </c>
      <c r="N36" t="s">
        <v>129</v>
      </c>
      <c r="O36" t="s">
        <v>45</v>
      </c>
      <c r="P36">
        <v>5436</v>
      </c>
      <c r="Q36" t="s">
        <v>46</v>
      </c>
      <c r="R36" t="s">
        <v>47</v>
      </c>
      <c r="S36">
        <v>1991</v>
      </c>
      <c r="T36" t="s">
        <v>117</v>
      </c>
    </row>
    <row r="37" spans="1:21" x14ac:dyDescent="0.25">
      <c r="A37">
        <v>446</v>
      </c>
      <c r="B37" t="s">
        <v>38</v>
      </c>
      <c r="C37" t="s">
        <v>35</v>
      </c>
      <c r="D37" t="s">
        <v>36</v>
      </c>
      <c r="E37" t="s">
        <v>17</v>
      </c>
      <c r="F37">
        <v>49</v>
      </c>
      <c r="G37" t="s">
        <v>15</v>
      </c>
      <c r="H37" s="3">
        <v>0.52600000000000002</v>
      </c>
      <c r="I37">
        <f>GEOMEAN(H37)</f>
        <v>0.52600000000000002</v>
      </c>
      <c r="J37" s="3">
        <v>1.66</v>
      </c>
      <c r="K37" s="5">
        <f>J37/I37</f>
        <v>3.1558935361216727</v>
      </c>
      <c r="L37" t="s">
        <v>19</v>
      </c>
      <c r="M37" t="s">
        <v>82</v>
      </c>
      <c r="N37" t="s">
        <v>129</v>
      </c>
      <c r="O37" t="s">
        <v>83</v>
      </c>
      <c r="P37">
        <v>12665</v>
      </c>
      <c r="Q37" t="s">
        <v>84</v>
      </c>
      <c r="R37" t="s">
        <v>85</v>
      </c>
      <c r="S37">
        <v>1987</v>
      </c>
      <c r="T37" t="s">
        <v>117</v>
      </c>
    </row>
    <row r="38" spans="1:21" x14ac:dyDescent="0.25">
      <c r="A38">
        <v>449</v>
      </c>
      <c r="B38" t="s">
        <v>37</v>
      </c>
      <c r="C38" t="s">
        <v>35</v>
      </c>
      <c r="D38" t="s">
        <v>36</v>
      </c>
      <c r="E38" t="s">
        <v>12</v>
      </c>
      <c r="F38">
        <v>30000</v>
      </c>
      <c r="G38" t="s">
        <v>11</v>
      </c>
      <c r="H38" s="3">
        <v>0.32213035540000001</v>
      </c>
      <c r="I38">
        <f>GEOMEAN(H38:H44)</f>
        <v>0.35582014760569292</v>
      </c>
      <c r="J38" s="3">
        <v>1.66</v>
      </c>
      <c r="K38" s="5">
        <f>J38/I38</f>
        <v>4.6652782625438967</v>
      </c>
      <c r="L38" t="s">
        <v>19</v>
      </c>
      <c r="M38" t="s">
        <v>82</v>
      </c>
      <c r="N38" t="s">
        <v>129</v>
      </c>
      <c r="O38" t="s">
        <v>89</v>
      </c>
      <c r="P38">
        <v>58703</v>
      </c>
      <c r="Q38" t="s">
        <v>90</v>
      </c>
      <c r="R38" t="s">
        <v>91</v>
      </c>
      <c r="S38">
        <v>1987</v>
      </c>
      <c r="T38" t="s">
        <v>118</v>
      </c>
    </row>
    <row r="39" spans="1:21" x14ac:dyDescent="0.25">
      <c r="A39">
        <v>452</v>
      </c>
      <c r="B39" t="s">
        <v>37</v>
      </c>
      <c r="C39" t="s">
        <v>35</v>
      </c>
      <c r="D39" t="s">
        <v>36</v>
      </c>
      <c r="E39" t="s">
        <v>12</v>
      </c>
      <c r="F39">
        <v>36.226999999999997</v>
      </c>
      <c r="G39" t="s">
        <v>15</v>
      </c>
      <c r="H39" s="3">
        <v>0.38900000000000001</v>
      </c>
      <c r="K39" s="5"/>
      <c r="L39" t="s">
        <v>19</v>
      </c>
      <c r="M39" t="s">
        <v>82</v>
      </c>
      <c r="N39" t="s">
        <v>129</v>
      </c>
      <c r="O39" t="s">
        <v>86</v>
      </c>
      <c r="P39">
        <v>10688</v>
      </c>
      <c r="Q39" t="s">
        <v>87</v>
      </c>
      <c r="R39" t="s">
        <v>88</v>
      </c>
      <c r="S39">
        <v>1984</v>
      </c>
      <c r="T39" t="s">
        <v>117</v>
      </c>
    </row>
    <row r="40" spans="1:21" x14ac:dyDescent="0.25">
      <c r="A40">
        <v>448</v>
      </c>
      <c r="B40" t="s">
        <v>38</v>
      </c>
      <c r="C40" t="s">
        <v>35</v>
      </c>
      <c r="D40" t="s">
        <v>36</v>
      </c>
      <c r="E40" t="s">
        <v>12</v>
      </c>
      <c r="F40">
        <v>20</v>
      </c>
      <c r="G40" t="s">
        <v>15</v>
      </c>
      <c r="H40" s="3">
        <v>0.215</v>
      </c>
      <c r="K40" s="5"/>
      <c r="L40" t="s">
        <v>39</v>
      </c>
      <c r="M40" t="s">
        <v>82</v>
      </c>
      <c r="N40" t="s">
        <v>129</v>
      </c>
      <c r="O40" t="s">
        <v>92</v>
      </c>
      <c r="P40">
        <v>5089</v>
      </c>
      <c r="Q40" t="s">
        <v>93</v>
      </c>
      <c r="R40" t="s">
        <v>94</v>
      </c>
      <c r="S40">
        <v>1980</v>
      </c>
      <c r="T40" t="s">
        <v>117</v>
      </c>
    </row>
    <row r="41" spans="1:21" x14ac:dyDescent="0.25">
      <c r="A41">
        <v>450</v>
      </c>
      <c r="B41" t="s">
        <v>38</v>
      </c>
      <c r="C41" t="s">
        <v>35</v>
      </c>
      <c r="D41" t="s">
        <v>36</v>
      </c>
      <c r="E41" t="s">
        <v>12</v>
      </c>
      <c r="F41">
        <v>33.5</v>
      </c>
      <c r="G41" t="s">
        <v>15</v>
      </c>
      <c r="H41" s="3">
        <v>0.36</v>
      </c>
      <c r="K41" s="5"/>
      <c r="L41" t="s">
        <v>19</v>
      </c>
      <c r="M41" t="s">
        <v>82</v>
      </c>
      <c r="N41" t="s">
        <v>129</v>
      </c>
      <c r="O41" t="s">
        <v>60</v>
      </c>
      <c r="P41">
        <v>3485</v>
      </c>
      <c r="Q41" t="s">
        <v>61</v>
      </c>
      <c r="R41" t="s">
        <v>62</v>
      </c>
      <c r="S41">
        <v>1990</v>
      </c>
      <c r="T41" t="s">
        <v>117</v>
      </c>
    </row>
    <row r="42" spans="1:21" x14ac:dyDescent="0.25">
      <c r="A42">
        <v>451</v>
      </c>
      <c r="B42" t="s">
        <v>38</v>
      </c>
      <c r="C42" t="s">
        <v>35</v>
      </c>
      <c r="D42" t="s">
        <v>36</v>
      </c>
      <c r="E42" t="s">
        <v>12</v>
      </c>
      <c r="F42">
        <v>36.200000000000003</v>
      </c>
      <c r="G42" t="s">
        <v>15</v>
      </c>
      <c r="H42" s="3">
        <v>0.38900000000000001</v>
      </c>
      <c r="K42" s="5"/>
      <c r="L42" t="s">
        <v>19</v>
      </c>
      <c r="M42" t="s">
        <v>82</v>
      </c>
      <c r="N42" t="s">
        <v>129</v>
      </c>
      <c r="O42" t="s">
        <v>86</v>
      </c>
      <c r="P42">
        <v>10688</v>
      </c>
      <c r="Q42" t="s">
        <v>87</v>
      </c>
      <c r="R42" t="s">
        <v>88</v>
      </c>
      <c r="S42">
        <v>1984</v>
      </c>
      <c r="T42" t="s">
        <v>117</v>
      </c>
    </row>
    <row r="43" spans="1:21" x14ac:dyDescent="0.25">
      <c r="A43">
        <v>453</v>
      </c>
      <c r="B43" t="s">
        <v>38</v>
      </c>
      <c r="C43" t="s">
        <v>35</v>
      </c>
      <c r="D43" t="s">
        <v>36</v>
      </c>
      <c r="E43" t="s">
        <v>12</v>
      </c>
      <c r="F43">
        <v>40.5</v>
      </c>
      <c r="G43" t="s">
        <v>15</v>
      </c>
      <c r="H43" s="3">
        <v>0.435</v>
      </c>
      <c r="K43" s="5"/>
      <c r="L43" t="s">
        <v>19</v>
      </c>
      <c r="M43" t="s">
        <v>82</v>
      </c>
      <c r="N43" t="s">
        <v>129</v>
      </c>
      <c r="O43" t="s">
        <v>83</v>
      </c>
      <c r="P43">
        <v>12665</v>
      </c>
      <c r="Q43" t="s">
        <v>84</v>
      </c>
      <c r="R43" t="s">
        <v>85</v>
      </c>
      <c r="S43">
        <v>1987</v>
      </c>
      <c r="T43" t="s">
        <v>117</v>
      </c>
    </row>
    <row r="44" spans="1:21" x14ac:dyDescent="0.25">
      <c r="A44">
        <v>454</v>
      </c>
      <c r="B44" t="s">
        <v>38</v>
      </c>
      <c r="C44" t="s">
        <v>35</v>
      </c>
      <c r="D44" t="s">
        <v>36</v>
      </c>
      <c r="E44" t="s">
        <v>12</v>
      </c>
      <c r="F44">
        <v>41</v>
      </c>
      <c r="G44" t="s">
        <v>15</v>
      </c>
      <c r="H44" s="3">
        <v>0.44</v>
      </c>
      <c r="K44" s="5"/>
      <c r="L44" t="s">
        <v>39</v>
      </c>
      <c r="M44" t="s">
        <v>82</v>
      </c>
      <c r="N44" t="s">
        <v>129</v>
      </c>
      <c r="O44" t="s">
        <v>92</v>
      </c>
      <c r="P44">
        <v>5089</v>
      </c>
      <c r="Q44" t="s">
        <v>93</v>
      </c>
      <c r="R44" t="s">
        <v>94</v>
      </c>
      <c r="S44">
        <v>1980</v>
      </c>
      <c r="T44" t="s">
        <v>117</v>
      </c>
    </row>
    <row r="45" spans="1:21" x14ac:dyDescent="0.25">
      <c r="A45">
        <v>455</v>
      </c>
      <c r="B45" t="s">
        <v>37</v>
      </c>
      <c r="C45" t="s">
        <v>35</v>
      </c>
      <c r="D45" t="s">
        <v>36</v>
      </c>
      <c r="E45" t="s">
        <v>13</v>
      </c>
      <c r="F45">
        <v>32000</v>
      </c>
      <c r="G45" t="s">
        <v>11</v>
      </c>
      <c r="H45" s="3">
        <v>0.34360571239999999</v>
      </c>
      <c r="I45">
        <f>GEOMEAN(H45:H52)</f>
        <v>0.94016675791882887</v>
      </c>
      <c r="J45" s="3">
        <v>1.66</v>
      </c>
      <c r="K45" s="5">
        <f>J45/I45</f>
        <v>1.7656442179200291</v>
      </c>
      <c r="L45" t="s">
        <v>120</v>
      </c>
      <c r="M45" t="s">
        <v>78</v>
      </c>
      <c r="N45" t="s">
        <v>129</v>
      </c>
      <c r="O45" t="s">
        <v>95</v>
      </c>
      <c r="P45">
        <v>11951</v>
      </c>
      <c r="Q45" t="s">
        <v>96</v>
      </c>
      <c r="R45" t="s">
        <v>97</v>
      </c>
      <c r="S45">
        <v>1986</v>
      </c>
      <c r="T45" t="s">
        <v>117</v>
      </c>
    </row>
    <row r="46" spans="1:21" x14ac:dyDescent="0.25">
      <c r="A46">
        <v>456</v>
      </c>
      <c r="B46" t="s">
        <v>37</v>
      </c>
      <c r="C46" t="s">
        <v>35</v>
      </c>
      <c r="D46" t="s">
        <v>36</v>
      </c>
      <c r="E46" t="s">
        <v>13</v>
      </c>
      <c r="F46">
        <v>134</v>
      </c>
      <c r="G46" t="s">
        <v>15</v>
      </c>
      <c r="H46" s="3">
        <v>1.4388000000000001</v>
      </c>
      <c r="K46" s="5"/>
      <c r="L46" t="s">
        <v>19</v>
      </c>
      <c r="M46" t="s">
        <v>82</v>
      </c>
      <c r="N46" t="s">
        <v>129</v>
      </c>
      <c r="O46" t="s">
        <v>98</v>
      </c>
      <c r="P46">
        <v>3910</v>
      </c>
      <c r="Q46" t="s">
        <v>99</v>
      </c>
      <c r="R46" t="s">
        <v>100</v>
      </c>
      <c r="S46">
        <v>1992</v>
      </c>
      <c r="T46" t="s">
        <v>117</v>
      </c>
      <c r="U46" t="s">
        <v>124</v>
      </c>
    </row>
    <row r="47" spans="1:21" x14ac:dyDescent="0.25">
      <c r="A47">
        <v>459</v>
      </c>
      <c r="B47" t="s">
        <v>37</v>
      </c>
      <c r="C47" t="s">
        <v>35</v>
      </c>
      <c r="D47" t="s">
        <v>36</v>
      </c>
      <c r="E47" t="s">
        <v>13</v>
      </c>
      <c r="F47">
        <v>94700</v>
      </c>
      <c r="G47" t="s">
        <v>11</v>
      </c>
      <c r="H47" s="3">
        <v>1.016858155</v>
      </c>
      <c r="K47" s="5"/>
      <c r="L47" t="s">
        <v>19</v>
      </c>
      <c r="M47" t="s">
        <v>82</v>
      </c>
      <c r="N47" t="s">
        <v>129</v>
      </c>
      <c r="O47" t="s">
        <v>54</v>
      </c>
      <c r="P47">
        <v>15031</v>
      </c>
      <c r="Q47" t="s">
        <v>55</v>
      </c>
      <c r="R47" t="s">
        <v>56</v>
      </c>
      <c r="S47">
        <v>1995</v>
      </c>
      <c r="T47" t="s">
        <v>117</v>
      </c>
    </row>
    <row r="48" spans="1:21" x14ac:dyDescent="0.25">
      <c r="A48">
        <v>459</v>
      </c>
      <c r="B48" t="s">
        <v>37</v>
      </c>
      <c r="C48" t="s">
        <v>35</v>
      </c>
      <c r="D48" t="s">
        <v>36</v>
      </c>
      <c r="E48" t="s">
        <v>13</v>
      </c>
      <c r="F48">
        <v>94700</v>
      </c>
      <c r="G48" t="s">
        <v>11</v>
      </c>
      <c r="H48" s="3">
        <v>1.016858155</v>
      </c>
      <c r="K48" s="5"/>
      <c r="L48" t="s">
        <v>19</v>
      </c>
      <c r="M48" t="s">
        <v>82</v>
      </c>
      <c r="N48" t="s">
        <v>129</v>
      </c>
      <c r="O48" t="s">
        <v>54</v>
      </c>
      <c r="P48">
        <v>15031</v>
      </c>
      <c r="Q48" t="s">
        <v>55</v>
      </c>
      <c r="R48" t="s">
        <v>56</v>
      </c>
      <c r="S48">
        <v>1995</v>
      </c>
      <c r="T48" t="s">
        <v>117</v>
      </c>
    </row>
    <row r="49" spans="1:20" x14ac:dyDescent="0.25">
      <c r="A49">
        <v>461</v>
      </c>
      <c r="B49" t="s">
        <v>37</v>
      </c>
      <c r="C49" t="s">
        <v>35</v>
      </c>
      <c r="D49" t="s">
        <v>36</v>
      </c>
      <c r="E49" t="s">
        <v>13</v>
      </c>
      <c r="F49">
        <v>114000</v>
      </c>
      <c r="G49" t="s">
        <v>11</v>
      </c>
      <c r="H49" s="3">
        <v>1.2240953510000001</v>
      </c>
      <c r="K49" s="5"/>
      <c r="L49" t="s">
        <v>39</v>
      </c>
      <c r="M49" t="s">
        <v>78</v>
      </c>
      <c r="N49" t="s">
        <v>129</v>
      </c>
      <c r="O49" t="s">
        <v>101</v>
      </c>
      <c r="P49">
        <v>57532</v>
      </c>
      <c r="Q49" t="s">
        <v>102</v>
      </c>
      <c r="R49" t="s">
        <v>103</v>
      </c>
      <c r="S49">
        <v>1993</v>
      </c>
      <c r="T49" t="s">
        <v>118</v>
      </c>
    </row>
    <row r="50" spans="1:20" x14ac:dyDescent="0.25">
      <c r="A50">
        <v>462</v>
      </c>
      <c r="B50" t="s">
        <v>37</v>
      </c>
      <c r="C50" t="s">
        <v>35</v>
      </c>
      <c r="D50" t="s">
        <v>36</v>
      </c>
      <c r="E50" t="s">
        <v>13</v>
      </c>
      <c r="F50">
        <v>134000</v>
      </c>
      <c r="G50" t="s">
        <v>11</v>
      </c>
      <c r="H50" s="3">
        <v>1.4388489209999999</v>
      </c>
      <c r="K50" s="5"/>
      <c r="L50" t="s">
        <v>19</v>
      </c>
      <c r="M50" t="s">
        <v>82</v>
      </c>
      <c r="N50" t="s">
        <v>129</v>
      </c>
      <c r="O50" t="s">
        <v>104</v>
      </c>
      <c r="P50">
        <v>12448</v>
      </c>
      <c r="Q50" t="s">
        <v>105</v>
      </c>
      <c r="R50" t="s">
        <v>106</v>
      </c>
      <c r="S50">
        <v>1984</v>
      </c>
      <c r="T50" t="s">
        <v>125</v>
      </c>
    </row>
    <row r="51" spans="1:20" x14ac:dyDescent="0.25">
      <c r="A51">
        <v>457</v>
      </c>
      <c r="B51" t="s">
        <v>38</v>
      </c>
      <c r="C51" t="s">
        <v>35</v>
      </c>
      <c r="D51" t="s">
        <v>36</v>
      </c>
      <c r="E51" t="s">
        <v>13</v>
      </c>
      <c r="F51">
        <v>75.5</v>
      </c>
      <c r="G51" t="s">
        <v>15</v>
      </c>
      <c r="H51" s="3">
        <v>0.81100000000000005</v>
      </c>
      <c r="K51" s="5"/>
      <c r="L51" t="s">
        <v>19</v>
      </c>
      <c r="M51" t="s">
        <v>82</v>
      </c>
      <c r="N51" t="s">
        <v>129</v>
      </c>
      <c r="O51" t="s">
        <v>107</v>
      </c>
      <c r="P51">
        <v>3217</v>
      </c>
      <c r="Q51" t="s">
        <v>108</v>
      </c>
      <c r="R51" t="s">
        <v>109</v>
      </c>
      <c r="S51">
        <v>1990</v>
      </c>
      <c r="T51" t="s">
        <v>118</v>
      </c>
    </row>
    <row r="52" spans="1:20" x14ac:dyDescent="0.25">
      <c r="A52">
        <v>458</v>
      </c>
      <c r="B52" t="s">
        <v>38</v>
      </c>
      <c r="C52" t="s">
        <v>35</v>
      </c>
      <c r="D52" t="s">
        <v>36</v>
      </c>
      <c r="E52" t="s">
        <v>13</v>
      </c>
      <c r="F52">
        <v>77.900000000000006</v>
      </c>
      <c r="G52" t="s">
        <v>15</v>
      </c>
      <c r="H52" s="3">
        <v>0.83599999999999997</v>
      </c>
      <c r="K52" s="5"/>
      <c r="L52" t="s">
        <v>19</v>
      </c>
      <c r="M52" t="s">
        <v>82</v>
      </c>
      <c r="N52" t="s">
        <v>129</v>
      </c>
      <c r="O52" t="s">
        <v>83</v>
      </c>
      <c r="P52">
        <v>12665</v>
      </c>
      <c r="Q52" t="s">
        <v>84</v>
      </c>
      <c r="R52" t="s">
        <v>85</v>
      </c>
      <c r="S52">
        <v>1987</v>
      </c>
      <c r="T52" t="s">
        <v>117</v>
      </c>
    </row>
  </sheetData>
  <sortState ref="A41:W62">
    <sortCondition ref="E41:E6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default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Stefan Scholz</cp:lastModifiedBy>
  <dcterms:created xsi:type="dcterms:W3CDTF">2018-10-12T09:00:07Z</dcterms:created>
  <dcterms:modified xsi:type="dcterms:W3CDTF">2018-10-21T16:12:22Z</dcterms:modified>
</cp:coreProperties>
</file>